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F36" i="1"/>
  <c r="G36" i="1"/>
  <c r="G31" i="1"/>
  <c r="E31" i="1"/>
  <c r="H27" i="1"/>
  <c r="H25" i="1"/>
  <c r="H23" i="1"/>
  <c r="H21" i="1"/>
  <c r="F31" i="1"/>
  <c r="F32" i="1" s="1"/>
  <c r="E15" i="1"/>
  <c r="G15" i="1"/>
  <c r="H31" i="1" l="1"/>
  <c r="H32" i="1" s="1"/>
  <c r="G32" i="1"/>
  <c r="G38" i="1"/>
  <c r="F38" i="1"/>
  <c r="E32" i="1"/>
  <c r="H15" i="1"/>
  <c r="H10" i="1"/>
  <c r="F10" i="1"/>
  <c r="E10" i="1"/>
  <c r="E16" i="1" s="1"/>
  <c r="G16" i="1" l="1"/>
  <c r="H16" i="1" s="1"/>
</calcChain>
</file>

<file path=xl/sharedStrings.xml><?xml version="1.0" encoding="utf-8"?>
<sst xmlns="http://schemas.openxmlformats.org/spreadsheetml/2006/main" count="78" uniqueCount="59">
  <si>
    <t>Mikroregion TŘEBÍČSKO, dobrovolný svazek obcí,</t>
  </si>
  <si>
    <t>IČ: 70939641, se sídlem: Masarykovo nám. 116, 674 01 Třebíč 1</t>
  </si>
  <si>
    <t>Rozpočtové hospodaření dle tříd - detailně</t>
  </si>
  <si>
    <t>PŘÍJMY</t>
  </si>
  <si>
    <t>Třída</t>
  </si>
  <si>
    <t>Položka</t>
  </si>
  <si>
    <t>NEDAŇOVÉ PŘÍJMY</t>
  </si>
  <si>
    <t>Skutečnost</t>
  </si>
  <si>
    <t>Rozpočet schválený</t>
  </si>
  <si>
    <t>%</t>
  </si>
  <si>
    <t>Rozpočet upravený</t>
  </si>
  <si>
    <t>Rozdíl</t>
  </si>
  <si>
    <t>PŘIJATÉ TRANSFERY</t>
  </si>
  <si>
    <t>Příjmy z úroků (část)</t>
  </si>
  <si>
    <t>Neinvestiční přijaté transfery od obcí</t>
  </si>
  <si>
    <t>PŘÍJMY CELKEM</t>
  </si>
  <si>
    <t>VÝDAJE</t>
  </si>
  <si>
    <t>BĚŽNÉ VÝDAJE</t>
  </si>
  <si>
    <t>Ostatní osobní výdaje</t>
  </si>
  <si>
    <t>Služby peněžních ústavů</t>
  </si>
  <si>
    <t>Nákup ostatních služeb</t>
  </si>
  <si>
    <t>Programové vybavení</t>
  </si>
  <si>
    <t>Pohoštění</t>
  </si>
  <si>
    <t>VÝDAJE CELKEM</t>
  </si>
  <si>
    <t>Název položky</t>
  </si>
  <si>
    <t>Krátkodobé financování z tuzemska</t>
  </si>
  <si>
    <t>Změna stavu krátkodob.prostředků na bank.účtech (+/-)</t>
  </si>
  <si>
    <t>CELKEM FINANCOVÁNÍ</t>
  </si>
  <si>
    <t>Obec: ………………………………………………….</t>
  </si>
  <si>
    <t xml:space="preserve">Zveřejněno na úřední desce: </t>
  </si>
  <si>
    <t>Vyvěšeno dne:</t>
  </si>
  <si>
    <t>Sňato dne:</t>
  </si>
  <si>
    <t>Zveřejněno prostřednictvím dálkového přístupu:</t>
  </si>
  <si>
    <t>…………………………………………………</t>
  </si>
  <si>
    <t>Neinvestiční přijaté transfery od krajů</t>
  </si>
  <si>
    <t>Přev. z rozpočtových účtů</t>
  </si>
  <si>
    <t>Ostatní neinvestiční výdaje j.n.</t>
  </si>
  <si>
    <t>Třída 8 - FINANCOVÁNÍ</t>
  </si>
  <si>
    <t>Zpracování dat a sl.související</t>
  </si>
  <si>
    <t>Platby daní a poplatků</t>
  </si>
  <si>
    <t>Převody vl. rozpočtovým účtům</t>
  </si>
  <si>
    <t>x</t>
  </si>
  <si>
    <t>Stavy a změny stavů na bankovních účtech a v pokladně</t>
  </si>
  <si>
    <t>Běžný účet</t>
  </si>
  <si>
    <t>Pokladna</t>
  </si>
  <si>
    <t>Údaje o majetku</t>
  </si>
  <si>
    <t>Drobný dl. nehmotný majetek</t>
  </si>
  <si>
    <t>Drobný dlouhodobý hmotný maj.</t>
  </si>
  <si>
    <t>Drobný hmotný dlouhodobý majetek</t>
  </si>
  <si>
    <t xml:space="preserve"> </t>
  </si>
  <si>
    <t>Počáteční stav    k 1.1.2021</t>
  </si>
  <si>
    <t>Konečný stav k 31.12.2021</t>
  </si>
  <si>
    <t>Poč. stav    k 1.1.2021</t>
  </si>
  <si>
    <t>Podíl pohledávek na rozpočtu 0 %; podíl závazků na rozpočtu 2,97 %; podíl zastaveného majetku na celkovém majetku 0%.</t>
  </si>
  <si>
    <t>Přezkoumání hospodaření za rok 2021 bylo provedeno krajským úřadem 14.12.2021 a 17. 2.2022. Při přezkoumání hospodaření svazku</t>
  </si>
  <si>
    <t>dopad na hospodaření svazku v budoucnosti.</t>
  </si>
  <si>
    <t>Konečný stav      k 31.12.2021</t>
  </si>
  <si>
    <t>za rok 2021 nebyly zjištěny chyby a nedostatky, ani rizika, která lze dovodit ze zjištěných chyb a nedostatků a která mohou mít negativní</t>
  </si>
  <si>
    <t>Schválený závěrečný účet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</si>
</sst>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0" xfId="0" applyNumberFormat="1" applyBorder="1" applyAlignment="1"/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/>
    <xf numFmtId="4" fontId="2" fillId="3" borderId="5" xfId="0" applyNumberFormat="1" applyFont="1" applyFill="1" applyBorder="1"/>
    <xf numFmtId="4" fontId="2" fillId="3" borderId="0" xfId="0" applyNumberFormat="1" applyFont="1" applyFill="1" applyBorder="1"/>
    <xf numFmtId="4" fontId="1" fillId="3" borderId="2" xfId="0" applyNumberFormat="1" applyFont="1" applyFill="1" applyBorder="1"/>
    <xf numFmtId="4" fontId="2" fillId="3" borderId="0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" fontId="0" fillId="3" borderId="0" xfId="0" applyNumberFormat="1" applyFill="1" applyBorder="1" applyAlignment="1"/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5" xfId="0" applyFont="1" applyFill="1" applyBorder="1"/>
    <xf numFmtId="4" fontId="5" fillId="3" borderId="5" xfId="0" applyNumberFormat="1" applyFont="1" applyFill="1" applyBorder="1"/>
    <xf numFmtId="0" fontId="4" fillId="3" borderId="2" xfId="0" applyFont="1" applyFill="1" applyBorder="1"/>
    <xf numFmtId="4" fontId="4" fillId="3" borderId="2" xfId="0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4" fontId="5" fillId="3" borderId="0" xfId="0" applyNumberFormat="1" applyFont="1" applyFill="1" applyBorder="1"/>
    <xf numFmtId="0" fontId="4" fillId="3" borderId="5" xfId="0" applyFont="1" applyFill="1" applyBorder="1"/>
    <xf numFmtId="4" fontId="4" fillId="3" borderId="5" xfId="0" applyNumberFormat="1" applyFont="1" applyFill="1" applyBorder="1"/>
    <xf numFmtId="0" fontId="4" fillId="0" borderId="7" xfId="0" applyFont="1" applyBorder="1"/>
    <xf numFmtId="0" fontId="5" fillId="0" borderId="7" xfId="0" applyFont="1" applyBorder="1"/>
    <xf numFmtId="0" fontId="5" fillId="3" borderId="2" xfId="0" applyFont="1" applyFill="1" applyBorder="1"/>
    <xf numFmtId="2" fontId="4" fillId="3" borderId="2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3" borderId="0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" fontId="9" fillId="3" borderId="7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5" fillId="3" borderId="0" xfId="0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3" borderId="14" xfId="0" applyFont="1" applyFill="1" applyBorder="1" applyAlignment="1">
      <alignment horizontal="center" vertical="top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4" fontId="4" fillId="3" borderId="11" xfId="0" applyNumberFormat="1" applyFont="1" applyFill="1" applyBorder="1" applyAlignment="1">
      <alignment wrapText="1"/>
    </xf>
    <xf numFmtId="4" fontId="4" fillId="3" borderId="15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sqref="A1:H1"/>
    </sheetView>
  </sheetViews>
  <sheetFormatPr defaultRowHeight="15" x14ac:dyDescent="0.25"/>
  <cols>
    <col min="1" max="1" width="5" customWidth="1"/>
    <col min="2" max="2" width="5.28515625" customWidth="1"/>
    <col min="3" max="3" width="9.5703125" customWidth="1"/>
    <col min="4" max="4" width="30.140625" customWidth="1"/>
    <col min="5" max="5" width="15" customWidth="1"/>
    <col min="6" max="6" width="17.140625" customWidth="1"/>
    <col min="7" max="7" width="12.42578125" customWidth="1"/>
    <col min="8" max="8" width="12.5703125" customWidth="1"/>
  </cols>
  <sheetData>
    <row r="1" spans="1:8" ht="15.75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8" x14ac:dyDescent="0.25">
      <c r="A2" s="83" t="s">
        <v>1</v>
      </c>
      <c r="B2" s="83"/>
      <c r="C2" s="83"/>
      <c r="D2" s="83"/>
      <c r="E2" s="83"/>
      <c r="F2" s="83"/>
      <c r="G2" s="83"/>
      <c r="H2" s="83"/>
    </row>
    <row r="3" spans="1:8" ht="15.75" x14ac:dyDescent="0.25">
      <c r="A3" s="82" t="s">
        <v>58</v>
      </c>
      <c r="B3" s="82"/>
      <c r="C3" s="82"/>
      <c r="D3" s="82"/>
      <c r="E3" s="82"/>
      <c r="F3" s="82"/>
      <c r="G3" s="82"/>
      <c r="H3" s="82"/>
    </row>
    <row r="4" spans="1:8" ht="21.75" customHeight="1" thickBot="1" x14ac:dyDescent="0.3">
      <c r="A4" s="86"/>
      <c r="B4" s="86"/>
      <c r="C4" s="86"/>
      <c r="D4" s="86"/>
      <c r="E4" s="86"/>
      <c r="F4" s="86"/>
      <c r="G4" s="86"/>
      <c r="H4" s="86"/>
    </row>
    <row r="5" spans="1:8" ht="19.5" thickBot="1" x14ac:dyDescent="0.35">
      <c r="A5" s="84" t="s">
        <v>2</v>
      </c>
      <c r="B5" s="85"/>
      <c r="C5" s="85"/>
      <c r="D5" s="85"/>
      <c r="E5" s="85"/>
      <c r="F5" s="85"/>
      <c r="G5" s="85"/>
      <c r="H5" s="85"/>
    </row>
    <row r="6" spans="1:8" ht="16.5" thickBot="1" x14ac:dyDescent="0.3">
      <c r="A6" s="78" t="s">
        <v>3</v>
      </c>
      <c r="B6" s="79"/>
      <c r="C6" s="79"/>
      <c r="D6" s="79"/>
      <c r="E6" s="79"/>
      <c r="F6" s="79"/>
      <c r="G6" s="79"/>
      <c r="H6" s="79"/>
    </row>
    <row r="7" spans="1:8" ht="26.25" customHeight="1" x14ac:dyDescent="0.25">
      <c r="A7" s="2"/>
      <c r="B7" s="3" t="s">
        <v>5</v>
      </c>
      <c r="C7" s="3"/>
      <c r="D7" s="2"/>
      <c r="E7" s="10" t="s">
        <v>7</v>
      </c>
      <c r="F7" s="9" t="s">
        <v>8</v>
      </c>
      <c r="G7" s="9" t="s">
        <v>10</v>
      </c>
      <c r="H7" s="10" t="s">
        <v>9</v>
      </c>
    </row>
    <row r="8" spans="1:8" ht="13.5" customHeight="1" x14ac:dyDescent="0.25">
      <c r="A8" s="26" t="s">
        <v>4</v>
      </c>
      <c r="B8" s="27">
        <v>2</v>
      </c>
      <c r="C8" s="27"/>
      <c r="D8" s="26" t="s">
        <v>6</v>
      </c>
      <c r="E8" s="28"/>
      <c r="F8" s="28"/>
      <c r="G8" s="28"/>
      <c r="H8" s="28"/>
    </row>
    <row r="9" spans="1:8" ht="13.5" customHeight="1" x14ac:dyDescent="0.25">
      <c r="A9" s="29"/>
      <c r="B9" s="29">
        <v>2141</v>
      </c>
      <c r="C9" s="29"/>
      <c r="D9" s="29" t="s">
        <v>13</v>
      </c>
      <c r="E9" s="30">
        <v>43.01</v>
      </c>
      <c r="F9" s="30">
        <v>100</v>
      </c>
      <c r="G9" s="30">
        <v>100</v>
      </c>
      <c r="H9" s="30">
        <v>43.01</v>
      </c>
    </row>
    <row r="10" spans="1:8" x14ac:dyDescent="0.25">
      <c r="A10" s="31" t="s">
        <v>4</v>
      </c>
      <c r="B10" s="31">
        <v>2</v>
      </c>
      <c r="C10" s="31"/>
      <c r="D10" s="31" t="s">
        <v>6</v>
      </c>
      <c r="E10" s="32">
        <f t="shared" ref="E10:H10" si="0">E9</f>
        <v>43.01</v>
      </c>
      <c r="F10" s="32">
        <f t="shared" si="0"/>
        <v>100</v>
      </c>
      <c r="G10" s="32">
        <v>100</v>
      </c>
      <c r="H10" s="32">
        <f t="shared" si="0"/>
        <v>43.01</v>
      </c>
    </row>
    <row r="11" spans="1:8" x14ac:dyDescent="0.25">
      <c r="A11" s="33" t="s">
        <v>4</v>
      </c>
      <c r="B11" s="33">
        <v>4</v>
      </c>
      <c r="C11" s="33"/>
      <c r="D11" s="33" t="s">
        <v>12</v>
      </c>
      <c r="E11" s="34"/>
      <c r="F11" s="34"/>
      <c r="G11" s="34"/>
      <c r="H11" s="34"/>
    </row>
    <row r="12" spans="1:8" ht="26.25" x14ac:dyDescent="0.25">
      <c r="A12" s="34"/>
      <c r="B12" s="34">
        <v>4121</v>
      </c>
      <c r="C12" s="34"/>
      <c r="D12" s="35" t="s">
        <v>14</v>
      </c>
      <c r="E12" s="36">
        <v>40300</v>
      </c>
      <c r="F12" s="36">
        <v>40300</v>
      </c>
      <c r="G12" s="36">
        <v>40300</v>
      </c>
      <c r="H12" s="36">
        <v>100</v>
      </c>
    </row>
    <row r="13" spans="1:8" ht="26.25" x14ac:dyDescent="0.25">
      <c r="A13" s="34"/>
      <c r="B13" s="34">
        <v>4122</v>
      </c>
      <c r="C13" s="34"/>
      <c r="D13" s="35" t="s">
        <v>34</v>
      </c>
      <c r="E13" s="36">
        <v>0</v>
      </c>
      <c r="F13" s="56">
        <v>0</v>
      </c>
      <c r="G13" s="36">
        <v>0</v>
      </c>
      <c r="H13" s="36">
        <v>0</v>
      </c>
    </row>
    <row r="14" spans="1:8" x14ac:dyDescent="0.25">
      <c r="A14" s="34"/>
      <c r="B14" s="34">
        <v>4134</v>
      </c>
      <c r="C14" s="34"/>
      <c r="D14" s="35" t="s">
        <v>35</v>
      </c>
      <c r="E14" s="36">
        <v>50000</v>
      </c>
      <c r="F14" s="56">
        <v>0</v>
      </c>
      <c r="G14" s="56">
        <v>0</v>
      </c>
      <c r="H14" s="56">
        <v>0</v>
      </c>
    </row>
    <row r="15" spans="1:8" x14ac:dyDescent="0.25">
      <c r="A15" s="37" t="s">
        <v>4</v>
      </c>
      <c r="B15" s="37">
        <v>4</v>
      </c>
      <c r="C15" s="37"/>
      <c r="D15" s="37" t="s">
        <v>12</v>
      </c>
      <c r="E15" s="38">
        <f>E12+E13+E14</f>
        <v>90300</v>
      </c>
      <c r="F15" s="38">
        <v>40300</v>
      </c>
      <c r="G15" s="38">
        <f>G12+G13</f>
        <v>40300</v>
      </c>
      <c r="H15" s="38">
        <f>H12</f>
        <v>100</v>
      </c>
    </row>
    <row r="16" spans="1:8" x14ac:dyDescent="0.25">
      <c r="A16" s="41"/>
      <c r="B16" s="41"/>
      <c r="C16" s="41"/>
      <c r="D16" s="31" t="s">
        <v>15</v>
      </c>
      <c r="E16" s="32">
        <f>E10+E15</f>
        <v>90343.01</v>
      </c>
      <c r="F16" s="32">
        <v>40400</v>
      </c>
      <c r="G16" s="32">
        <f>G10+G15</f>
        <v>40400</v>
      </c>
      <c r="H16" s="42">
        <f>E16*100/G16</f>
        <v>223.62131188118812</v>
      </c>
    </row>
    <row r="17" spans="1:8" ht="20.25" customHeight="1" thickBot="1" x14ac:dyDescent="0.3">
      <c r="A17" s="16"/>
      <c r="B17" s="16"/>
      <c r="C17" s="16"/>
      <c r="D17" s="16"/>
      <c r="E17" s="16"/>
      <c r="F17" s="16"/>
      <c r="G17" s="16"/>
      <c r="H17" s="16"/>
    </row>
    <row r="18" spans="1:8" ht="20.25" customHeight="1" thickBot="1" x14ac:dyDescent="0.3">
      <c r="A18" s="78" t="s">
        <v>16</v>
      </c>
      <c r="B18" s="79"/>
      <c r="C18" s="79"/>
      <c r="D18" s="79"/>
      <c r="E18" s="79"/>
      <c r="F18" s="79"/>
      <c r="G18" s="79"/>
      <c r="H18" s="79"/>
    </row>
    <row r="19" spans="1:8" ht="26.25" customHeight="1" x14ac:dyDescent="0.25">
      <c r="A19" s="2"/>
      <c r="B19" s="3" t="s">
        <v>5</v>
      </c>
      <c r="C19" s="3"/>
      <c r="D19" s="2"/>
      <c r="E19" s="10" t="s">
        <v>7</v>
      </c>
      <c r="F19" s="9" t="s">
        <v>8</v>
      </c>
      <c r="G19" s="9" t="s">
        <v>10</v>
      </c>
      <c r="H19" s="10" t="s">
        <v>9</v>
      </c>
    </row>
    <row r="20" spans="1:8" x14ac:dyDescent="0.25">
      <c r="A20" s="39" t="s">
        <v>4</v>
      </c>
      <c r="B20" s="39">
        <v>5</v>
      </c>
      <c r="C20" s="39"/>
      <c r="D20" s="39" t="s">
        <v>17</v>
      </c>
      <c r="E20" s="40"/>
      <c r="F20" s="40"/>
      <c r="G20" s="40"/>
      <c r="H20" s="40"/>
    </row>
    <row r="21" spans="1:8" x14ac:dyDescent="0.25">
      <c r="A21" s="33"/>
      <c r="B21" s="34">
        <v>5021</v>
      </c>
      <c r="C21" s="34"/>
      <c r="D21" s="34" t="s">
        <v>18</v>
      </c>
      <c r="E21" s="36">
        <v>24400</v>
      </c>
      <c r="F21" s="36">
        <v>45000</v>
      </c>
      <c r="G21" s="36">
        <v>45000</v>
      </c>
      <c r="H21" s="36">
        <f>E21*100/G21</f>
        <v>54.222222222222221</v>
      </c>
    </row>
    <row r="22" spans="1:8" x14ac:dyDescent="0.25">
      <c r="A22" s="33"/>
      <c r="B22" s="34">
        <v>5137</v>
      </c>
      <c r="C22" s="34"/>
      <c r="D22" s="34" t="s">
        <v>48</v>
      </c>
      <c r="E22" s="36">
        <v>0</v>
      </c>
      <c r="F22" s="36">
        <v>88000</v>
      </c>
      <c r="G22" s="36">
        <v>0</v>
      </c>
      <c r="H22" s="36">
        <v>0</v>
      </c>
    </row>
    <row r="23" spans="1:8" ht="12" customHeight="1" x14ac:dyDescent="0.25">
      <c r="A23" s="33"/>
      <c r="B23" s="34">
        <v>5163</v>
      </c>
      <c r="C23" s="34"/>
      <c r="D23" s="34" t="s">
        <v>19</v>
      </c>
      <c r="E23" s="36">
        <v>1308</v>
      </c>
      <c r="F23" s="36">
        <v>500</v>
      </c>
      <c r="G23" s="36">
        <v>1500</v>
      </c>
      <c r="H23" s="36">
        <f>E23*100/G23</f>
        <v>87.2</v>
      </c>
    </row>
    <row r="24" spans="1:8" ht="12" customHeight="1" x14ac:dyDescent="0.25">
      <c r="A24" s="33"/>
      <c r="B24" s="34">
        <v>5168</v>
      </c>
      <c r="C24" s="34"/>
      <c r="D24" s="34" t="s">
        <v>38</v>
      </c>
      <c r="E24" s="36">
        <v>0</v>
      </c>
      <c r="F24" s="56">
        <v>0</v>
      </c>
      <c r="G24" s="36">
        <v>0</v>
      </c>
      <c r="H24" s="36">
        <v>0</v>
      </c>
    </row>
    <row r="25" spans="1:8" ht="10.5" customHeight="1" x14ac:dyDescent="0.25">
      <c r="A25" s="33"/>
      <c r="B25" s="34">
        <v>5169</v>
      </c>
      <c r="C25" s="34"/>
      <c r="D25" s="34" t="s">
        <v>20</v>
      </c>
      <c r="E25" s="36">
        <v>14690.93</v>
      </c>
      <c r="F25" s="36">
        <v>100000</v>
      </c>
      <c r="G25" s="36">
        <v>100000</v>
      </c>
      <c r="H25" s="36">
        <f>E25*100/G25</f>
        <v>14.69093</v>
      </c>
    </row>
    <row r="26" spans="1:8" ht="10.5" customHeight="1" x14ac:dyDescent="0.25">
      <c r="A26" s="33"/>
      <c r="B26" s="34">
        <v>5172</v>
      </c>
      <c r="C26" s="34"/>
      <c r="D26" s="34" t="s">
        <v>21</v>
      </c>
      <c r="E26" s="36">
        <v>0</v>
      </c>
      <c r="F26" s="56">
        <v>0</v>
      </c>
      <c r="G26" s="36">
        <v>0</v>
      </c>
      <c r="H26" s="36">
        <v>0</v>
      </c>
    </row>
    <row r="27" spans="1:8" ht="11.25" customHeight="1" x14ac:dyDescent="0.25">
      <c r="A27" s="33"/>
      <c r="B27" s="34">
        <v>5175</v>
      </c>
      <c r="C27" s="34"/>
      <c r="D27" s="34" t="s">
        <v>22</v>
      </c>
      <c r="E27" s="36">
        <v>160.5</v>
      </c>
      <c r="F27" s="36">
        <v>2000</v>
      </c>
      <c r="G27" s="36">
        <v>1000</v>
      </c>
      <c r="H27" s="36">
        <f>E27*100/G27</f>
        <v>16.05</v>
      </c>
    </row>
    <row r="28" spans="1:8" ht="11.25" customHeight="1" x14ac:dyDescent="0.25">
      <c r="A28" s="33"/>
      <c r="B28" s="34">
        <v>5345</v>
      </c>
      <c r="C28" s="34"/>
      <c r="D28" s="34" t="s">
        <v>40</v>
      </c>
      <c r="E28" s="36">
        <v>50000</v>
      </c>
      <c r="F28" s="56">
        <v>0</v>
      </c>
      <c r="G28" s="56">
        <v>0</v>
      </c>
      <c r="H28" s="56">
        <v>0</v>
      </c>
    </row>
    <row r="29" spans="1:8" ht="11.25" customHeight="1" x14ac:dyDescent="0.25">
      <c r="A29" s="33"/>
      <c r="B29" s="34">
        <v>5365</v>
      </c>
      <c r="C29" s="34"/>
      <c r="D29" s="34" t="s">
        <v>39</v>
      </c>
      <c r="E29" s="56">
        <v>0</v>
      </c>
      <c r="F29" s="56">
        <v>0</v>
      </c>
      <c r="G29" s="36">
        <v>0</v>
      </c>
      <c r="H29" s="56">
        <v>0</v>
      </c>
    </row>
    <row r="30" spans="1:8" ht="11.25" customHeight="1" x14ac:dyDescent="0.25">
      <c r="A30" s="33"/>
      <c r="B30" s="34">
        <v>5909</v>
      </c>
      <c r="C30" s="34"/>
      <c r="D30" s="34" t="s">
        <v>36</v>
      </c>
      <c r="E30" s="56">
        <v>0</v>
      </c>
      <c r="F30" s="36">
        <v>5000</v>
      </c>
      <c r="G30" s="56">
        <v>0</v>
      </c>
      <c r="H30" s="56">
        <v>0</v>
      </c>
    </row>
    <row r="31" spans="1:8" x14ac:dyDescent="0.25">
      <c r="A31" s="31" t="s">
        <v>4</v>
      </c>
      <c r="B31" s="31">
        <v>5</v>
      </c>
      <c r="C31" s="31"/>
      <c r="D31" s="31" t="s">
        <v>17</v>
      </c>
      <c r="E31" s="32">
        <f>SUM(E21:E30)</f>
        <v>90559.43</v>
      </c>
      <c r="F31" s="32">
        <f>F21+F22+F23+F25+F27+F30</f>
        <v>240500</v>
      </c>
      <c r="G31" s="32">
        <f>SUM(G21:G30)</f>
        <v>147500</v>
      </c>
      <c r="H31" s="32">
        <f>E31*100/G31</f>
        <v>61.39622372881356</v>
      </c>
    </row>
    <row r="32" spans="1:8" x14ac:dyDescent="0.25">
      <c r="A32" s="41"/>
      <c r="B32" s="41"/>
      <c r="C32" s="41"/>
      <c r="D32" s="31" t="s">
        <v>23</v>
      </c>
      <c r="E32" s="32">
        <f t="shared" ref="E32:H32" si="1">E31</f>
        <v>90559.43</v>
      </c>
      <c r="F32" s="32">
        <f t="shared" si="1"/>
        <v>240500</v>
      </c>
      <c r="G32" s="32">
        <f t="shared" si="1"/>
        <v>147500</v>
      </c>
      <c r="H32" s="32">
        <f t="shared" si="1"/>
        <v>61.39622372881356</v>
      </c>
    </row>
    <row r="33" spans="1:9" ht="31.5" customHeight="1" thickBot="1" x14ac:dyDescent="0.3"/>
    <row r="34" spans="1:9" ht="16.5" thickBot="1" x14ac:dyDescent="0.3">
      <c r="A34" s="78" t="s">
        <v>37</v>
      </c>
      <c r="B34" s="79"/>
      <c r="C34" s="79"/>
      <c r="D34" s="79"/>
      <c r="E34" s="79"/>
      <c r="F34" s="79"/>
      <c r="G34" s="79"/>
      <c r="H34" s="79"/>
    </row>
    <row r="35" spans="1:9" ht="30" customHeight="1" thickBot="1" x14ac:dyDescent="0.3">
      <c r="A35" s="80" t="s">
        <v>24</v>
      </c>
      <c r="B35" s="80"/>
      <c r="C35" s="80"/>
      <c r="D35" s="80"/>
      <c r="E35" s="11" t="s">
        <v>5</v>
      </c>
      <c r="F35" s="11" t="s">
        <v>7</v>
      </c>
      <c r="G35" s="11" t="s">
        <v>9</v>
      </c>
      <c r="H35" s="11" t="s">
        <v>10</v>
      </c>
    </row>
    <row r="36" spans="1:9" ht="14.25" customHeight="1" thickTop="1" x14ac:dyDescent="0.25">
      <c r="A36" s="77" t="s">
        <v>25</v>
      </c>
      <c r="B36" s="77"/>
      <c r="C36" s="77"/>
      <c r="D36" s="77"/>
      <c r="E36" s="20" t="s">
        <v>41</v>
      </c>
      <c r="F36" s="18">
        <f>F37</f>
        <v>216.42</v>
      </c>
      <c r="G36" s="18">
        <f>G37</f>
        <v>0.2</v>
      </c>
      <c r="H36" s="18">
        <f>H37</f>
        <v>107100</v>
      </c>
    </row>
    <row r="37" spans="1:9" ht="23.25" customHeight="1" x14ac:dyDescent="0.25">
      <c r="A37" s="81" t="s">
        <v>26</v>
      </c>
      <c r="B37" s="81"/>
      <c r="C37" s="81"/>
      <c r="D37" s="81"/>
      <c r="E37" s="21">
        <v>8115</v>
      </c>
      <c r="F37" s="17">
        <v>216.42</v>
      </c>
      <c r="G37" s="17">
        <v>0.2</v>
      </c>
      <c r="H37" s="17">
        <v>107100</v>
      </c>
    </row>
    <row r="38" spans="1:9" ht="17.25" customHeight="1" x14ac:dyDescent="0.25">
      <c r="A38" s="65" t="s">
        <v>27</v>
      </c>
      <c r="B38" s="65"/>
      <c r="C38" s="65"/>
      <c r="D38" s="65"/>
      <c r="E38" s="22" t="s">
        <v>49</v>
      </c>
      <c r="F38" s="19">
        <f>F37</f>
        <v>216.42</v>
      </c>
      <c r="G38" s="19">
        <f>G37</f>
        <v>0.2</v>
      </c>
      <c r="H38" s="19">
        <v>107100</v>
      </c>
    </row>
    <row r="39" spans="1:9" ht="15" customHeight="1" x14ac:dyDescent="0.25">
      <c r="A39" s="75"/>
      <c r="B39" s="75"/>
      <c r="C39" s="75"/>
      <c r="D39" s="75"/>
      <c r="E39" s="75"/>
      <c r="F39" s="75"/>
      <c r="G39" s="75"/>
      <c r="H39" s="75"/>
    </row>
    <row r="40" spans="1:9" x14ac:dyDescent="0.25">
      <c r="A40" s="68" t="s">
        <v>42</v>
      </c>
      <c r="B40" s="68"/>
      <c r="C40" s="68"/>
      <c r="D40" s="68"/>
      <c r="E40" s="68"/>
      <c r="F40" s="67" t="s">
        <v>45</v>
      </c>
      <c r="G40" s="67"/>
      <c r="H40" s="67"/>
    </row>
    <row r="41" spans="1:9" ht="32.25" customHeight="1" x14ac:dyDescent="0.25">
      <c r="A41" s="69"/>
      <c r="B41" s="70"/>
      <c r="C41" s="48" t="s">
        <v>52</v>
      </c>
      <c r="D41" s="57" t="s">
        <v>51</v>
      </c>
      <c r="E41" s="49" t="s">
        <v>11</v>
      </c>
      <c r="F41" s="61"/>
      <c r="G41" s="50" t="s">
        <v>50</v>
      </c>
      <c r="H41" s="51" t="s">
        <v>56</v>
      </c>
    </row>
    <row r="42" spans="1:9" ht="29.25" customHeight="1" x14ac:dyDescent="0.25">
      <c r="A42" s="71" t="s">
        <v>43</v>
      </c>
      <c r="B42" s="72"/>
      <c r="C42" s="44">
        <v>334739.63</v>
      </c>
      <c r="D42" s="58">
        <v>334523.21000000002</v>
      </c>
      <c r="E42" s="45">
        <v>216.42</v>
      </c>
      <c r="F42" s="92" t="s">
        <v>46</v>
      </c>
      <c r="G42" s="52">
        <v>21540</v>
      </c>
      <c r="H42" s="53">
        <v>21540</v>
      </c>
    </row>
    <row r="43" spans="1:9" ht="26.25" x14ac:dyDescent="0.25">
      <c r="A43" s="73" t="s">
        <v>44</v>
      </c>
      <c r="B43" s="74"/>
      <c r="C43" s="46">
        <v>0</v>
      </c>
      <c r="D43" s="59">
        <v>0</v>
      </c>
      <c r="E43" s="55">
        <v>0</v>
      </c>
      <c r="F43" s="91" t="s">
        <v>47</v>
      </c>
      <c r="G43" s="54">
        <v>495338.79</v>
      </c>
      <c r="H43" s="54">
        <v>495338.79</v>
      </c>
    </row>
    <row r="44" spans="1:9" ht="5.25" customHeight="1" x14ac:dyDescent="0.25">
      <c r="A44" s="66"/>
      <c r="B44" s="66"/>
      <c r="C44" s="24"/>
      <c r="D44" s="25"/>
      <c r="E44" s="43"/>
      <c r="F44" s="47"/>
      <c r="G44" s="47"/>
      <c r="H44" s="47"/>
      <c r="I44" s="1"/>
    </row>
    <row r="45" spans="1:9" ht="15.75" customHeight="1" x14ac:dyDescent="0.25">
      <c r="A45" s="77" t="s">
        <v>54</v>
      </c>
      <c r="B45" s="77"/>
      <c r="C45" s="77"/>
      <c r="D45" s="77"/>
      <c r="E45" s="77"/>
      <c r="F45" s="77"/>
      <c r="G45" s="77"/>
      <c r="H45" s="77"/>
    </row>
    <row r="46" spans="1:9" ht="15.75" customHeight="1" x14ac:dyDescent="0.25">
      <c r="A46" s="77" t="s">
        <v>57</v>
      </c>
      <c r="B46" s="77"/>
      <c r="C46" s="77"/>
      <c r="D46" s="77"/>
      <c r="E46" s="77"/>
      <c r="F46" s="77"/>
      <c r="G46" s="77"/>
      <c r="H46" s="77"/>
    </row>
    <row r="47" spans="1:9" ht="15.75" customHeight="1" x14ac:dyDescent="0.25">
      <c r="A47" s="77" t="s">
        <v>55</v>
      </c>
      <c r="B47" s="77"/>
      <c r="C47" s="77"/>
      <c r="D47" s="77"/>
      <c r="E47" s="77"/>
      <c r="F47" s="77"/>
      <c r="G47" s="77"/>
      <c r="H47" s="77"/>
    </row>
    <row r="48" spans="1:9" ht="15.75" customHeight="1" x14ac:dyDescent="0.25">
      <c r="A48" s="77" t="s">
        <v>53</v>
      </c>
      <c r="B48" s="77"/>
      <c r="C48" s="77"/>
      <c r="D48" s="77"/>
      <c r="E48" s="77"/>
      <c r="F48" s="77"/>
      <c r="G48" s="77"/>
      <c r="H48" s="77"/>
    </row>
    <row r="49" spans="1:8" ht="15.75" customHeight="1" x14ac:dyDescent="0.25">
      <c r="A49" s="77"/>
      <c r="B49" s="77"/>
      <c r="C49" s="77"/>
      <c r="D49" s="77"/>
      <c r="E49" s="77"/>
      <c r="F49" s="77"/>
      <c r="G49" s="77"/>
      <c r="H49" s="77"/>
    </row>
    <row r="50" spans="1:8" x14ac:dyDescent="0.25">
      <c r="A50" s="66"/>
      <c r="B50" s="66"/>
      <c r="C50" s="66"/>
      <c r="D50" s="66"/>
      <c r="E50" s="66"/>
      <c r="F50" s="1"/>
      <c r="G50" s="76"/>
      <c r="H50" s="76"/>
    </row>
    <row r="51" spans="1:8" x14ac:dyDescent="0.25">
      <c r="A51" s="66"/>
      <c r="B51" s="66"/>
      <c r="C51" s="24"/>
      <c r="D51" s="25"/>
      <c r="E51" s="12"/>
      <c r="F51" s="1"/>
      <c r="G51" s="62"/>
      <c r="H51" s="63"/>
    </row>
    <row r="52" spans="1:8" x14ac:dyDescent="0.25">
      <c r="A52" s="66"/>
      <c r="B52" s="66"/>
      <c r="C52" s="24"/>
      <c r="D52" s="25"/>
      <c r="E52" s="12"/>
      <c r="F52" s="1"/>
      <c r="G52" s="62"/>
      <c r="H52" s="63"/>
    </row>
    <row r="53" spans="1:8" ht="33.75" customHeight="1" x14ac:dyDescent="0.25">
      <c r="A53" s="66"/>
      <c r="B53" s="66"/>
      <c r="C53" s="24"/>
      <c r="D53" s="25"/>
      <c r="E53" s="12"/>
      <c r="F53" s="1"/>
      <c r="G53" s="23"/>
      <c r="H53" s="4"/>
    </row>
    <row r="54" spans="1:8" x14ac:dyDescent="0.25">
      <c r="A54" s="8"/>
      <c r="B54" s="8"/>
      <c r="C54" s="13"/>
      <c r="D54" s="8"/>
      <c r="E54" s="8"/>
      <c r="F54" s="8"/>
      <c r="G54" s="8"/>
      <c r="H54" s="8"/>
    </row>
    <row r="55" spans="1:8" x14ac:dyDescent="0.25">
      <c r="A55" s="5" t="s">
        <v>28</v>
      </c>
      <c r="B55" s="6"/>
      <c r="C55" s="15"/>
      <c r="D55" s="6"/>
      <c r="E55" s="6"/>
      <c r="F55" s="6"/>
      <c r="G55" s="6"/>
      <c r="H55" s="6"/>
    </row>
    <row r="56" spans="1:8" x14ac:dyDescent="0.25">
      <c r="A56" s="7" t="s">
        <v>29</v>
      </c>
      <c r="B56" s="7"/>
      <c r="C56" s="14"/>
      <c r="D56" s="7"/>
      <c r="E56" s="6"/>
      <c r="F56" s="6"/>
      <c r="G56" s="6"/>
      <c r="H56" s="6"/>
    </row>
    <row r="57" spans="1:8" ht="31.5" customHeight="1" x14ac:dyDescent="0.25">
      <c r="E57" s="88" t="s">
        <v>30</v>
      </c>
      <c r="F57" s="88"/>
      <c r="G57" s="5"/>
      <c r="H57" s="60" t="s">
        <v>31</v>
      </c>
    </row>
    <row r="58" spans="1:8" x14ac:dyDescent="0.25">
      <c r="A58" s="89" t="s">
        <v>32</v>
      </c>
      <c r="B58" s="89"/>
      <c r="C58" s="89"/>
      <c r="D58" s="89"/>
      <c r="E58" s="89"/>
      <c r="F58" s="89"/>
      <c r="G58" s="89"/>
      <c r="H58" s="89"/>
    </row>
    <row r="59" spans="1:8" ht="31.5" customHeight="1" x14ac:dyDescent="0.25">
      <c r="E59" s="90" t="s">
        <v>30</v>
      </c>
      <c r="F59" s="90"/>
      <c r="G59" s="6"/>
      <c r="H59" s="60" t="s">
        <v>31</v>
      </c>
    </row>
    <row r="61" spans="1:8" x14ac:dyDescent="0.25">
      <c r="A61" s="87"/>
      <c r="B61" s="87"/>
      <c r="C61" s="87"/>
      <c r="D61" s="87"/>
      <c r="E61" s="87"/>
      <c r="F61" s="87"/>
      <c r="G61" s="87"/>
      <c r="H61" s="87"/>
    </row>
    <row r="62" spans="1:8" x14ac:dyDescent="0.25">
      <c r="G62" s="64" t="s">
        <v>33</v>
      </c>
      <c r="H62" s="64"/>
    </row>
  </sheetData>
  <mergeCells count="34">
    <mergeCell ref="A47:H47"/>
    <mergeCell ref="A49:H49"/>
    <mergeCell ref="A61:H61"/>
    <mergeCell ref="A53:B53"/>
    <mergeCell ref="E57:F57"/>
    <mergeCell ref="A58:H58"/>
    <mergeCell ref="E59:F59"/>
    <mergeCell ref="A1:H1"/>
    <mergeCell ref="A2:H2"/>
    <mergeCell ref="A3:H3"/>
    <mergeCell ref="A5:H5"/>
    <mergeCell ref="A6:H6"/>
    <mergeCell ref="A4:H4"/>
    <mergeCell ref="A18:H18"/>
    <mergeCell ref="A34:H34"/>
    <mergeCell ref="A35:D35"/>
    <mergeCell ref="A36:D36"/>
    <mergeCell ref="A37:D37"/>
    <mergeCell ref="G62:H62"/>
    <mergeCell ref="A38:D38"/>
    <mergeCell ref="A52:B52"/>
    <mergeCell ref="F40:H40"/>
    <mergeCell ref="A40:E40"/>
    <mergeCell ref="A41:B41"/>
    <mergeCell ref="A42:B42"/>
    <mergeCell ref="A43:B43"/>
    <mergeCell ref="A44:B44"/>
    <mergeCell ref="A39:H39"/>
    <mergeCell ref="G50:H50"/>
    <mergeCell ref="A51:B51"/>
    <mergeCell ref="A45:H45"/>
    <mergeCell ref="A46:H46"/>
    <mergeCell ref="A48:H48"/>
    <mergeCell ref="A50:E50"/>
  </mergeCells>
  <pageMargins left="1.1023622047244095" right="0.51181102362204722" top="0.43307086614173229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2022-04-13T08:45:57Z</dcterms:modified>
</cp:coreProperties>
</file>